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АСШ3 1 квартал 2023 " sheetId="1" r:id="rId1"/>
    <sheet name="АСШ3 2 квартал 2023  " sheetId="2" r:id="rId2"/>
    <sheet name="АСШ3 3 квартал 2023 " sheetId="3" r:id="rId3"/>
    <sheet name="АСШ3 4 квартал 2023  " sheetId="4" r:id="rId4"/>
  </sheets>
  <definedNames>
    <definedName name="_xlnm.Print_Area" localSheetId="0">'АСШ3 1 квартал 2023 '!$A$1:$E$35</definedName>
    <definedName name="_xlnm.Print_Area" localSheetId="1">'АСШ3 2 квартал 2023  '!$A$1:$E$35</definedName>
    <definedName name="_xlnm.Print_Area" localSheetId="2">'АСШ3 3 квартал 2023 '!$A$1:$E$35</definedName>
    <definedName name="_xlnm.Print_Area" localSheetId="3">'АСШ3 4 квартал 2023  '!$A$1:$E$35</definedName>
  </definedNames>
  <calcPr fullCalcOnLoad="1"/>
</workbook>
</file>

<file path=xl/sharedStrings.xml><?xml version="1.0" encoding="utf-8"?>
<sst xmlns="http://schemas.openxmlformats.org/spreadsheetml/2006/main" count="220" uniqueCount="35">
  <si>
    <t>Основные показатели финансовой деятельности организации образования</t>
  </si>
  <si>
    <t>на 1 квартал 2023 года</t>
  </si>
  <si>
    <t>Аккольский район, КГУ " Общеобразовательная школа №3 им. Ж. Бектурова г. Акколь"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</si>
  <si>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</si>
  <si>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</si>
  <si>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</si>
  <si>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</si>
  <si>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</si>
  <si>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</si>
  <si>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</si>
  <si>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</si>
  <si>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</si>
  <si>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 xml:space="preserve">  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</si>
  <si>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</si>
  <si>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</si>
  <si>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</si>
  <si>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</si>
  <si>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</si>
  <si>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</si>
  <si>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</si>
  <si>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</si>
  <si>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</si>
  <si>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</si>
  <si>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</si>
  <si>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учителя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</si>
  <si>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</si>
  <si>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</si>
  <si>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</si>
  <si>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</si>
  <si>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</si>
  <si>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</si>
  <si>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</si>
  <si>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на 2 квартал 2023 года</t>
  </si>
  <si>
    <t>на 3 квартал 2023 года</t>
  </si>
  <si>
    <t>на 4 квартал 2023 года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</si>
</sst>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_-* #,##0.0\ _₽_-;\-* #,##0.0\ _₽_-;_-* &quot;-&quot;??\ _₽_-;_-@_-"/>
    <numFmt numFmtId="181" formatCode="0.0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6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i/>
      <sz val="14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b/>
      <sz val="16"/>
      <color theme="1"/>
      <name val="Arial Narrow"/>
      <family val="2"/>
    </font>
    <font>
      <i/>
      <sz val="10"/>
      <color theme="1"/>
      <name val="Arial Narrow"/>
      <family val="2"/>
    </font>
    <font>
      <i/>
      <u val="single"/>
      <sz val="14"/>
      <color theme="1"/>
      <name val="Arial Narrow"/>
      <family val="2"/>
    </font>
    <font>
      <i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180" fontId="45" fillId="0" borderId="12" xfId="15" applyNumberFormat="1" applyFont="1" applyBorder="1" applyAlignment="1">
      <alignment/>
    </xf>
    <xf numFmtId="0" fontId="50" fillId="0" borderId="12" xfId="0" applyFont="1" applyBorder="1" applyAlignment="1">
      <alignment/>
    </xf>
    <xf numFmtId="181" fontId="45" fillId="0" borderId="0" xfId="0" applyNumberFormat="1" applyFont="1" applyAlignment="1">
      <alignment/>
    </xf>
    <xf numFmtId="0" fontId="46" fillId="0" borderId="12" xfId="0" applyFont="1" applyBorder="1" applyAlignment="1">
      <alignment/>
    </xf>
    <xf numFmtId="0" fontId="48" fillId="0" borderId="12" xfId="0" applyFont="1" applyBorder="1" applyAlignment="1">
      <alignment/>
    </xf>
    <xf numFmtId="180" fontId="45" fillId="33" borderId="12" xfId="15" applyNumberFormat="1" applyFont="1" applyFill="1" applyBorder="1" applyAlignment="1">
      <alignment/>
    </xf>
    <xf numFmtId="4" fontId="45" fillId="0" borderId="0" xfId="0" applyNumberFormat="1" applyFont="1" applyAlignment="1">
      <alignment/>
    </xf>
    <xf numFmtId="0" fontId="45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/>
    </xf>
    <xf numFmtId="180" fontId="2" fillId="33" borderId="12" xfId="15" applyNumberFormat="1" applyFont="1" applyFill="1" applyBorder="1" applyAlignment="1">
      <alignment horizontal="center" vertical="center"/>
    </xf>
    <xf numFmtId="0" fontId="45" fillId="0" borderId="12" xfId="0" applyFont="1" applyBorder="1" applyAlignment="1">
      <alignment wrapText="1"/>
    </xf>
    <xf numFmtId="0" fontId="47" fillId="0" borderId="12" xfId="0" applyFont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90" zoomScaleNormal="90" zoomScaleSheetLayoutView="90" workbookViewId="0" topLeftCell="A1">
      <selection activeCell="E34" sqref="E34"/>
    </sheetView>
  </sheetViews>
  <sheetFormatPr defaultColWidth="9.140625" defaultRowHeight="15"/>
  <cols>
    <col min="1" max="1" width="69.421875" style="1" customWidth="1"/>
    <col min="2" max="2" width="9.140625" style="2" customWidth="1"/>
    <col min="3" max="3" width="19.421875" style="1" bestFit="1" customWidth="1"/>
    <col min="4" max="4" width="17.8515625" style="1" customWidth="1"/>
    <col min="5" max="5" width="17.421875" style="1" customWidth="1"/>
    <col min="6" max="6" width="20.57421875" style="1" customWidth="1"/>
    <col min="7" max="7" width="24.140625" style="1" customWidth="1"/>
    <col min="8" max="8" width="9.140625" style="1" customWidth="1"/>
    <col min="9" max="9" width="13.57421875" style="1" bestFit="1" customWidth="1"/>
    <col min="10" max="16384" width="9.140625" style="1" customWidth="1"/>
  </cols>
  <sheetData>
    <row r="1" spans="1:5" ht="20.25">
      <c r="A1" s="3" t="s">
        <v>0</v>
      </c>
      <c r="B1" s="3"/>
      <c r="C1" s="3"/>
      <c r="D1" s="3"/>
      <c r="E1" s="3"/>
    </row>
    <row r="2" spans="1:5" ht="20.25">
      <c r="A2" s="3" t="s">
        <v>1</v>
      </c>
      <c r="B2" s="3"/>
      <c r="C2" s="3"/>
      <c r="D2" s="3"/>
      <c r="E2" s="3"/>
    </row>
    <row r="3" ht="20.25">
      <c r="A3" s="4"/>
    </row>
    <row r="4" spans="1:5" ht="20.25">
      <c r="A4" s="5" t="s">
        <v>2</v>
      </c>
      <c r="B4" s="5"/>
      <c r="C4" s="5"/>
      <c r="D4" s="5"/>
      <c r="E4" s="5"/>
    </row>
    <row r="5" spans="1:5" ht="15.75" customHeight="1">
      <c r="A5" s="6" t="s">
        <v>3</v>
      </c>
      <c r="B5" s="6"/>
      <c r="C5" s="6"/>
      <c r="D5" s="6"/>
      <c r="E5" s="6"/>
    </row>
    <row r="6" ht="15">
      <c r="A6" s="7"/>
    </row>
    <row r="7" ht="18">
      <c r="A7" s="8" t="s">
        <v>4</v>
      </c>
    </row>
    <row r="8" ht="20.25">
      <c r="A8" s="4"/>
    </row>
    <row r="9" spans="1:5" ht="20.25">
      <c r="A9" s="9" t="s">
        <v>5</v>
      </c>
      <c r="B9" s="10" t="s">
        <v>6</v>
      </c>
      <c r="C9" s="9">
        <v>2023</v>
      </c>
      <c r="D9" s="9"/>
      <c r="E9" s="9"/>
    </row>
    <row r="10" spans="1:5" ht="40.5">
      <c r="A10" s="9"/>
      <c r="B10" s="10"/>
      <c r="C10" s="10" t="s">
        <v>7</v>
      </c>
      <c r="D10" s="10" t="s">
        <v>8</v>
      </c>
      <c r="E10" s="9" t="s">
        <v>9</v>
      </c>
    </row>
    <row r="11" spans="1:7" ht="20.25">
      <c r="A11" s="11" t="s">
        <v>10</v>
      </c>
      <c r="B11" s="12" t="s">
        <v>11</v>
      </c>
      <c r="C11" s="13">
        <v>707</v>
      </c>
      <c r="D11" s="13">
        <v>707</v>
      </c>
      <c r="E11" s="13">
        <v>707</v>
      </c>
      <c r="G11" s="1" t="s">
        <v>12</v>
      </c>
    </row>
    <row r="12" spans="1:5" ht="25.5">
      <c r="A12" s="14" t="s">
        <v>13</v>
      </c>
      <c r="B12" s="12" t="s">
        <v>14</v>
      </c>
      <c r="C12" s="13">
        <f>C13/C11</f>
        <v>808.3506364922207</v>
      </c>
      <c r="D12" s="13">
        <f>D13/D11</f>
        <v>161.94639321074965</v>
      </c>
      <c r="E12" s="13">
        <f>E13/E11</f>
        <v>161.94639321074965</v>
      </c>
    </row>
    <row r="13" spans="1:7" ht="25.5">
      <c r="A13" s="11" t="s">
        <v>15</v>
      </c>
      <c r="B13" s="12" t="s">
        <v>14</v>
      </c>
      <c r="C13" s="13">
        <f>C15+C29+C30+C31+C32+C33</f>
        <v>571503.9</v>
      </c>
      <c r="D13" s="13">
        <f>D15+D29+D30+D31+D32+D33</f>
        <v>114496.09999999999</v>
      </c>
      <c r="E13" s="13">
        <f>E15+E29+E30+E31+E32+E33</f>
        <v>114496.09999999999</v>
      </c>
      <c r="G13" s="15"/>
    </row>
    <row r="14" spans="1:5" ht="20.25">
      <c r="A14" s="16" t="s">
        <v>16</v>
      </c>
      <c r="B14" s="17"/>
      <c r="C14" s="13"/>
      <c r="D14" s="13"/>
      <c r="E14" s="13"/>
    </row>
    <row r="15" spans="1:6" ht="25.5">
      <c r="A15" s="11" t="s">
        <v>17</v>
      </c>
      <c r="B15" s="12" t="s">
        <v>14</v>
      </c>
      <c r="C15" s="18">
        <f>C17+C20+C23+C26</f>
        <v>367594.9</v>
      </c>
      <c r="D15" s="18">
        <f>D17+D20+D23+D26</f>
        <v>91898.59999999999</v>
      </c>
      <c r="E15" s="18">
        <f>E17+E20+E23+E26</f>
        <v>91898.59999999999</v>
      </c>
      <c r="F15" s="15"/>
    </row>
    <row r="16" spans="1:7" ht="20.25">
      <c r="A16" s="16" t="s">
        <v>18</v>
      </c>
      <c r="B16" s="17"/>
      <c r="C16" s="18"/>
      <c r="D16" s="18"/>
      <c r="E16" s="18"/>
      <c r="G16" s="19"/>
    </row>
    <row r="17" spans="1:7" ht="32.25" customHeight="1">
      <c r="A17" s="20" t="s">
        <v>19</v>
      </c>
      <c r="B17" s="12" t="s">
        <v>14</v>
      </c>
      <c r="C17" s="18">
        <v>17593.7</v>
      </c>
      <c r="D17" s="18">
        <v>4398.4</v>
      </c>
      <c r="E17" s="18">
        <v>4398.4</v>
      </c>
      <c r="F17" s="15"/>
      <c r="G17" s="19"/>
    </row>
    <row r="18" spans="1:7" ht="20.25">
      <c r="A18" s="14" t="s">
        <v>20</v>
      </c>
      <c r="B18" s="21" t="s">
        <v>21</v>
      </c>
      <c r="C18" s="22">
        <v>7</v>
      </c>
      <c r="D18" s="22">
        <v>7</v>
      </c>
      <c r="E18" s="22">
        <v>7</v>
      </c>
      <c r="G18" s="15"/>
    </row>
    <row r="19" spans="1:5" ht="21.75" customHeight="1">
      <c r="A19" s="14" t="s">
        <v>22</v>
      </c>
      <c r="B19" s="12" t="s">
        <v>23</v>
      </c>
      <c r="C19" s="18">
        <f>C17/C18/12</f>
        <v>209.44880952380956</v>
      </c>
      <c r="D19" s="18">
        <f>D17/D18/3</f>
        <v>209.447619047619</v>
      </c>
      <c r="E19" s="18">
        <f>E17/E18/3</f>
        <v>209.447619047619</v>
      </c>
    </row>
    <row r="20" spans="1:5" ht="25.5">
      <c r="A20" s="20" t="s">
        <v>24</v>
      </c>
      <c r="B20" s="12" t="s">
        <v>14</v>
      </c>
      <c r="C20" s="18">
        <v>273724.8</v>
      </c>
      <c r="D20" s="18">
        <v>68431.2</v>
      </c>
      <c r="E20" s="18">
        <v>68431.2</v>
      </c>
    </row>
    <row r="21" spans="1:5" ht="20.25">
      <c r="A21" s="14" t="s">
        <v>20</v>
      </c>
      <c r="B21" s="21" t="s">
        <v>21</v>
      </c>
      <c r="C21" s="18">
        <v>72</v>
      </c>
      <c r="D21" s="18">
        <v>72</v>
      </c>
      <c r="E21" s="18">
        <v>72</v>
      </c>
    </row>
    <row r="22" spans="1:5" ht="21.75" customHeight="1">
      <c r="A22" s="14" t="s">
        <v>22</v>
      </c>
      <c r="B22" s="12" t="s">
        <v>23</v>
      </c>
      <c r="C22" s="18">
        <f>C20/C21/12</f>
        <v>316.8111111111111</v>
      </c>
      <c r="D22" s="18">
        <f>D20/D21/3</f>
        <v>316.8111111111111</v>
      </c>
      <c r="E22" s="18">
        <f>E20/E21/3</f>
        <v>316.8111111111111</v>
      </c>
    </row>
    <row r="23" spans="1:5" ht="38.25">
      <c r="A23" s="23" t="s">
        <v>25</v>
      </c>
      <c r="B23" s="12" t="s">
        <v>14</v>
      </c>
      <c r="C23" s="18">
        <v>21356.4</v>
      </c>
      <c r="D23" s="18">
        <v>5339</v>
      </c>
      <c r="E23" s="18">
        <v>5339</v>
      </c>
    </row>
    <row r="24" spans="1:5" ht="20.25">
      <c r="A24" s="14" t="s">
        <v>20</v>
      </c>
      <c r="B24" s="21" t="s">
        <v>21</v>
      </c>
      <c r="C24" s="18">
        <v>9</v>
      </c>
      <c r="D24" s="18">
        <v>9</v>
      </c>
      <c r="E24" s="18">
        <v>9</v>
      </c>
    </row>
    <row r="25" spans="1:5" ht="21.75" customHeight="1">
      <c r="A25" s="14" t="s">
        <v>22</v>
      </c>
      <c r="B25" s="12" t="s">
        <v>23</v>
      </c>
      <c r="C25" s="18">
        <f>C23/C24/12</f>
        <v>197.74444444444444</v>
      </c>
      <c r="D25" s="18">
        <f>D23/D24/3</f>
        <v>197.74074074074073</v>
      </c>
      <c r="E25" s="18">
        <f>E23/E24/3</f>
        <v>197.74074074074073</v>
      </c>
    </row>
    <row r="26" spans="1:5" ht="25.5">
      <c r="A26" s="20" t="s">
        <v>26</v>
      </c>
      <c r="B26" s="12" t="s">
        <v>14</v>
      </c>
      <c r="C26" s="18">
        <v>54920</v>
      </c>
      <c r="D26" s="18">
        <v>13730</v>
      </c>
      <c r="E26" s="18">
        <v>13730</v>
      </c>
    </row>
    <row r="27" spans="1:7" ht="20.25">
      <c r="A27" s="14" t="s">
        <v>20</v>
      </c>
      <c r="B27" s="21" t="s">
        <v>21</v>
      </c>
      <c r="C27" s="18">
        <v>45</v>
      </c>
      <c r="D27" s="18">
        <v>45</v>
      </c>
      <c r="E27" s="18">
        <v>45</v>
      </c>
      <c r="G27" s="15"/>
    </row>
    <row r="28" spans="1:5" ht="21.75" customHeight="1">
      <c r="A28" s="14" t="s">
        <v>22</v>
      </c>
      <c r="B28" s="12" t="s">
        <v>23</v>
      </c>
      <c r="C28" s="18">
        <f>C26/C27/12</f>
        <v>101.7037037037037</v>
      </c>
      <c r="D28" s="18">
        <f>D26/D27/3</f>
        <v>101.7037037037037</v>
      </c>
      <c r="E28" s="18">
        <f>E26/E27/3</f>
        <v>101.7037037037037</v>
      </c>
    </row>
    <row r="29" spans="1:9" ht="25.5">
      <c r="A29" s="11" t="s">
        <v>27</v>
      </c>
      <c r="B29" s="12" t="s">
        <v>14</v>
      </c>
      <c r="C29" s="18">
        <v>44517</v>
      </c>
      <c r="D29" s="18">
        <v>11129</v>
      </c>
      <c r="E29" s="18">
        <v>11129</v>
      </c>
      <c r="I29" s="15"/>
    </row>
    <row r="30" spans="1:5" ht="36">
      <c r="A30" s="24" t="s">
        <v>28</v>
      </c>
      <c r="B30" s="12" t="s">
        <v>14</v>
      </c>
      <c r="C30" s="18">
        <v>12246</v>
      </c>
      <c r="D30" s="18">
        <v>3061.5</v>
      </c>
      <c r="E30" s="18">
        <v>3061.5</v>
      </c>
    </row>
    <row r="31" spans="1:5" ht="25.5">
      <c r="A31" s="24" t="s">
        <v>29</v>
      </c>
      <c r="B31" s="12" t="s">
        <v>14</v>
      </c>
      <c r="C31" s="18"/>
      <c r="D31" s="18"/>
      <c r="E31" s="18"/>
    </row>
    <row r="32" spans="1:5" ht="53.25" customHeight="1">
      <c r="A32" s="24" t="s">
        <v>30</v>
      </c>
      <c r="B32" s="12" t="s">
        <v>14</v>
      </c>
      <c r="C32" s="13">
        <v>78352</v>
      </c>
      <c r="D32" s="13">
        <v>440</v>
      </c>
      <c r="E32" s="13">
        <v>440</v>
      </c>
    </row>
    <row r="33" spans="1:5" ht="72" customHeight="1">
      <c r="A33" s="24" t="s">
        <v>31</v>
      </c>
      <c r="B33" s="12" t="s">
        <v>14</v>
      </c>
      <c r="C33" s="13">
        <v>68794</v>
      </c>
      <c r="D33" s="13">
        <v>7967</v>
      </c>
      <c r="E33" s="13">
        <v>7967</v>
      </c>
    </row>
    <row r="34" ht="20.25">
      <c r="D34" s="15"/>
    </row>
    <row r="35" ht="20.25">
      <c r="D35" s="15"/>
    </row>
  </sheetData>
  <sheetProtection/>
  <mergeCells count="7">
    <mergeCell ref="A1:E1"/>
    <mergeCell ref="A2:E2"/>
    <mergeCell ref="A4:E4"/>
    <mergeCell ref="A5:E5"/>
    <mergeCell ref="C9:E9"/>
    <mergeCell ref="A9:A10"/>
    <mergeCell ref="B9:B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90" zoomScaleNormal="90" zoomScaleSheetLayoutView="90" workbookViewId="0" topLeftCell="A13">
      <selection activeCell="D25" sqref="D25:E25"/>
    </sheetView>
  </sheetViews>
  <sheetFormatPr defaultColWidth="9.140625" defaultRowHeight="15"/>
  <cols>
    <col min="1" max="1" width="69.421875" style="1" customWidth="1"/>
    <col min="2" max="2" width="9.140625" style="2" customWidth="1"/>
    <col min="3" max="3" width="19.421875" style="1" bestFit="1" customWidth="1"/>
    <col min="4" max="4" width="17.8515625" style="1" customWidth="1"/>
    <col min="5" max="5" width="17.421875" style="1" customWidth="1"/>
    <col min="6" max="6" width="20.57421875" style="1" customWidth="1"/>
    <col min="7" max="7" width="24.140625" style="1" customWidth="1"/>
    <col min="8" max="8" width="9.140625" style="1" customWidth="1"/>
    <col min="9" max="9" width="13.57421875" style="1" bestFit="1" customWidth="1"/>
    <col min="10" max="16384" width="9.140625" style="1" customWidth="1"/>
  </cols>
  <sheetData>
    <row r="1" spans="1:5" ht="20.25">
      <c r="A1" s="3" t="s">
        <v>0</v>
      </c>
      <c r="B1" s="3"/>
      <c r="C1" s="3"/>
      <c r="D1" s="3"/>
      <c r="E1" s="3"/>
    </row>
    <row r="2" spans="1:5" ht="20.25">
      <c r="A2" s="3" t="s">
        <v>32</v>
      </c>
      <c r="B2" s="3"/>
      <c r="C2" s="3"/>
      <c r="D2" s="3"/>
      <c r="E2" s="3"/>
    </row>
    <row r="3" ht="20.25">
      <c r="A3" s="4"/>
    </row>
    <row r="4" spans="1:5" ht="20.25">
      <c r="A4" s="5" t="s">
        <v>2</v>
      </c>
      <c r="B4" s="5"/>
      <c r="C4" s="5"/>
      <c r="D4" s="5"/>
      <c r="E4" s="5"/>
    </row>
    <row r="5" spans="1:5" ht="15.75" customHeight="1">
      <c r="A5" s="6" t="s">
        <v>3</v>
      </c>
      <c r="B5" s="6"/>
      <c r="C5" s="6"/>
      <c r="D5" s="6"/>
      <c r="E5" s="6"/>
    </row>
    <row r="6" ht="15">
      <c r="A6" s="7"/>
    </row>
    <row r="7" ht="18">
      <c r="A7" s="8" t="s">
        <v>4</v>
      </c>
    </row>
    <row r="8" ht="20.25">
      <c r="A8" s="4"/>
    </row>
    <row r="9" spans="1:5" ht="20.25">
      <c r="A9" s="9" t="s">
        <v>5</v>
      </c>
      <c r="B9" s="10" t="s">
        <v>6</v>
      </c>
      <c r="C9" s="9">
        <v>2023</v>
      </c>
      <c r="D9" s="9"/>
      <c r="E9" s="9"/>
    </row>
    <row r="10" spans="1:5" ht="40.5">
      <c r="A10" s="9"/>
      <c r="B10" s="10"/>
      <c r="C10" s="10" t="s">
        <v>7</v>
      </c>
      <c r="D10" s="10" t="s">
        <v>8</v>
      </c>
      <c r="E10" s="9" t="s">
        <v>9</v>
      </c>
    </row>
    <row r="11" spans="1:7" ht="20.25">
      <c r="A11" s="11" t="s">
        <v>10</v>
      </c>
      <c r="B11" s="12" t="s">
        <v>11</v>
      </c>
      <c r="C11" s="13">
        <v>707</v>
      </c>
      <c r="D11" s="13">
        <v>707</v>
      </c>
      <c r="E11" s="13">
        <v>707</v>
      </c>
      <c r="G11" s="1" t="s">
        <v>12</v>
      </c>
    </row>
    <row r="12" spans="1:5" ht="25.5">
      <c r="A12" s="14" t="s">
        <v>13</v>
      </c>
      <c r="B12" s="12" t="s">
        <v>14</v>
      </c>
      <c r="C12" s="13">
        <f>C13/C11</f>
        <v>810.4708628005658</v>
      </c>
      <c r="D12" s="13">
        <f>D13/D11</f>
        <v>412.33804809052333</v>
      </c>
      <c r="E12" s="13">
        <f>E13/E11</f>
        <v>412.33804809052333</v>
      </c>
    </row>
    <row r="13" spans="1:7" ht="25.5">
      <c r="A13" s="11" t="s">
        <v>15</v>
      </c>
      <c r="B13" s="12" t="s">
        <v>14</v>
      </c>
      <c r="C13" s="13">
        <f>C15+C29+C30+C31+C32+C33</f>
        <v>573002.9</v>
      </c>
      <c r="D13" s="13">
        <f>D15+D29+D30+D31+D32+D33</f>
        <v>291523</v>
      </c>
      <c r="E13" s="13">
        <f>E15+E29+E30+E31+E32+E33</f>
        <v>291523</v>
      </c>
      <c r="G13" s="15"/>
    </row>
    <row r="14" spans="1:5" ht="20.25">
      <c r="A14" s="16" t="s">
        <v>16</v>
      </c>
      <c r="B14" s="17"/>
      <c r="C14" s="13"/>
      <c r="D14" s="13"/>
      <c r="E14" s="13"/>
    </row>
    <row r="15" spans="1:6" ht="25.5">
      <c r="A15" s="11" t="s">
        <v>17</v>
      </c>
      <c r="B15" s="12" t="s">
        <v>14</v>
      </c>
      <c r="C15" s="18">
        <f>C17+C20+C23+C26</f>
        <v>367594.9</v>
      </c>
      <c r="D15" s="18">
        <f>D17+D20+D23+D26</f>
        <v>205318</v>
      </c>
      <c r="E15" s="18">
        <f>E17+E20+E23+E26</f>
        <v>205318</v>
      </c>
      <c r="F15" s="15"/>
    </row>
    <row r="16" spans="1:7" ht="20.25">
      <c r="A16" s="16" t="s">
        <v>18</v>
      </c>
      <c r="B16" s="17"/>
      <c r="C16" s="18"/>
      <c r="D16" s="18"/>
      <c r="E16" s="18"/>
      <c r="G16" s="19"/>
    </row>
    <row r="17" spans="1:7" ht="32.25" customHeight="1">
      <c r="A17" s="20" t="s">
        <v>19</v>
      </c>
      <c r="B17" s="12" t="s">
        <v>14</v>
      </c>
      <c r="C17" s="18">
        <v>17593.7</v>
      </c>
      <c r="D17" s="18">
        <v>9186</v>
      </c>
      <c r="E17" s="18">
        <v>9186</v>
      </c>
      <c r="F17" s="15"/>
      <c r="G17" s="19"/>
    </row>
    <row r="18" spans="1:7" ht="20.25">
      <c r="A18" s="14" t="s">
        <v>20</v>
      </c>
      <c r="B18" s="21" t="s">
        <v>21</v>
      </c>
      <c r="C18" s="22">
        <v>7</v>
      </c>
      <c r="D18" s="22">
        <v>7</v>
      </c>
      <c r="E18" s="22">
        <v>7</v>
      </c>
      <c r="G18" s="15"/>
    </row>
    <row r="19" spans="1:5" ht="21.75" customHeight="1">
      <c r="A19" s="14" t="s">
        <v>22</v>
      </c>
      <c r="B19" s="12" t="s">
        <v>23</v>
      </c>
      <c r="C19" s="18">
        <f>C17/C18/12</f>
        <v>209.44880952380956</v>
      </c>
      <c r="D19" s="18">
        <f>D17/D18/6</f>
        <v>218.7142857142857</v>
      </c>
      <c r="E19" s="18">
        <f>E17/E18/6</f>
        <v>218.7142857142857</v>
      </c>
    </row>
    <row r="20" spans="1:5" ht="25.5">
      <c r="A20" s="20" t="s">
        <v>24</v>
      </c>
      <c r="B20" s="12" t="s">
        <v>14</v>
      </c>
      <c r="C20" s="18">
        <v>273724.8</v>
      </c>
      <c r="D20" s="18">
        <v>156862</v>
      </c>
      <c r="E20" s="18">
        <v>156862</v>
      </c>
    </row>
    <row r="21" spans="1:5" ht="20.25">
      <c r="A21" s="14" t="s">
        <v>20</v>
      </c>
      <c r="B21" s="21" t="s">
        <v>21</v>
      </c>
      <c r="C21" s="18">
        <v>72</v>
      </c>
      <c r="D21" s="18">
        <v>72</v>
      </c>
      <c r="E21" s="18">
        <v>72</v>
      </c>
    </row>
    <row r="22" spans="1:5" ht="21.75" customHeight="1">
      <c r="A22" s="14" t="s">
        <v>22</v>
      </c>
      <c r="B22" s="12" t="s">
        <v>23</v>
      </c>
      <c r="C22" s="18">
        <f>C20/C21/12</f>
        <v>316.8111111111111</v>
      </c>
      <c r="D22" s="18">
        <f>D20/D21/6</f>
        <v>363.10648148148147</v>
      </c>
      <c r="E22" s="18">
        <f>E20/E21/6</f>
        <v>363.10648148148147</v>
      </c>
    </row>
    <row r="23" spans="1:5" ht="38.25">
      <c r="A23" s="23" t="s">
        <v>25</v>
      </c>
      <c r="B23" s="12" t="s">
        <v>14</v>
      </c>
      <c r="C23" s="18">
        <v>21356.4</v>
      </c>
      <c r="D23" s="18">
        <v>11700</v>
      </c>
      <c r="E23" s="18">
        <v>11700</v>
      </c>
    </row>
    <row r="24" spans="1:5" ht="20.25">
      <c r="A24" s="14" t="s">
        <v>20</v>
      </c>
      <c r="B24" s="21" t="s">
        <v>21</v>
      </c>
      <c r="C24" s="18">
        <v>9</v>
      </c>
      <c r="D24" s="18">
        <v>9</v>
      </c>
      <c r="E24" s="18">
        <v>9</v>
      </c>
    </row>
    <row r="25" spans="1:5" ht="21.75" customHeight="1">
      <c r="A25" s="14" t="s">
        <v>22</v>
      </c>
      <c r="B25" s="12" t="s">
        <v>23</v>
      </c>
      <c r="C25" s="18">
        <f>C23/C24/12</f>
        <v>197.74444444444444</v>
      </c>
      <c r="D25" s="18">
        <f>D23/D24/6</f>
        <v>216.66666666666666</v>
      </c>
      <c r="E25" s="18">
        <f>E23/E24/6</f>
        <v>216.66666666666666</v>
      </c>
    </row>
    <row r="26" spans="1:5" ht="25.5">
      <c r="A26" s="20" t="s">
        <v>26</v>
      </c>
      <c r="B26" s="12" t="s">
        <v>14</v>
      </c>
      <c r="C26" s="18">
        <v>54920</v>
      </c>
      <c r="D26" s="18">
        <v>27570</v>
      </c>
      <c r="E26" s="18">
        <v>27570</v>
      </c>
    </row>
    <row r="27" spans="1:7" ht="20.25">
      <c r="A27" s="14" t="s">
        <v>20</v>
      </c>
      <c r="B27" s="21" t="s">
        <v>21</v>
      </c>
      <c r="C27" s="18">
        <v>45</v>
      </c>
      <c r="D27" s="18">
        <v>45</v>
      </c>
      <c r="E27" s="18">
        <v>45</v>
      </c>
      <c r="G27" s="15"/>
    </row>
    <row r="28" spans="1:5" ht="21.75" customHeight="1">
      <c r="A28" s="14" t="s">
        <v>22</v>
      </c>
      <c r="B28" s="12" t="s">
        <v>23</v>
      </c>
      <c r="C28" s="18">
        <f>C26/C27/12</f>
        <v>101.7037037037037</v>
      </c>
      <c r="D28" s="18">
        <f>D26/D27/6</f>
        <v>102.1111111111111</v>
      </c>
      <c r="E28" s="18">
        <f>E26/E27/6</f>
        <v>102.1111111111111</v>
      </c>
    </row>
    <row r="29" spans="1:9" ht="25.5">
      <c r="A29" s="11" t="s">
        <v>27</v>
      </c>
      <c r="B29" s="12" t="s">
        <v>14</v>
      </c>
      <c r="C29" s="18">
        <v>44517</v>
      </c>
      <c r="D29" s="18">
        <v>23129</v>
      </c>
      <c r="E29" s="18">
        <v>23129</v>
      </c>
      <c r="I29" s="15"/>
    </row>
    <row r="30" spans="1:5" ht="36">
      <c r="A30" s="24" t="s">
        <v>28</v>
      </c>
      <c r="B30" s="12" t="s">
        <v>14</v>
      </c>
      <c r="C30" s="18">
        <v>13745</v>
      </c>
      <c r="D30" s="18">
        <v>6342</v>
      </c>
      <c r="E30" s="18">
        <v>6342</v>
      </c>
    </row>
    <row r="31" spans="1:5" ht="25.5">
      <c r="A31" s="24" t="s">
        <v>29</v>
      </c>
      <c r="B31" s="12" t="s">
        <v>14</v>
      </c>
      <c r="C31" s="18"/>
      <c r="D31" s="18"/>
      <c r="E31" s="18"/>
    </row>
    <row r="32" spans="1:5" ht="53.25" customHeight="1">
      <c r="A32" s="24" t="s">
        <v>30</v>
      </c>
      <c r="B32" s="12" t="s">
        <v>14</v>
      </c>
      <c r="C32" s="13">
        <v>78352</v>
      </c>
      <c r="D32" s="13">
        <v>30609</v>
      </c>
      <c r="E32" s="13">
        <v>30609</v>
      </c>
    </row>
    <row r="33" spans="1:5" ht="72" customHeight="1">
      <c r="A33" s="24" t="s">
        <v>31</v>
      </c>
      <c r="B33" s="12" t="s">
        <v>14</v>
      </c>
      <c r="C33" s="13">
        <v>68794</v>
      </c>
      <c r="D33" s="13">
        <v>26125</v>
      </c>
      <c r="E33" s="13">
        <v>26125</v>
      </c>
    </row>
    <row r="34" ht="20.25">
      <c r="D34" s="15"/>
    </row>
    <row r="35" ht="20.25">
      <c r="D35" s="15"/>
    </row>
  </sheetData>
  <sheetProtection/>
  <mergeCells count="7">
    <mergeCell ref="A1:E1"/>
    <mergeCell ref="A2:E2"/>
    <mergeCell ref="A4:E4"/>
    <mergeCell ref="A5:E5"/>
    <mergeCell ref="C9:E9"/>
    <mergeCell ref="A9:A10"/>
    <mergeCell ref="B9:B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view="pageBreakPreview" zoomScale="90" zoomScaleNormal="90" zoomScaleSheetLayoutView="90" workbookViewId="0" topLeftCell="A1">
      <selection activeCell="E11" sqref="E11"/>
    </sheetView>
  </sheetViews>
  <sheetFormatPr defaultColWidth="9.140625" defaultRowHeight="15"/>
  <cols>
    <col min="1" max="1" width="69.421875" style="1" customWidth="1"/>
    <col min="2" max="2" width="9.140625" style="2" customWidth="1"/>
    <col min="3" max="3" width="19.421875" style="1" bestFit="1" customWidth="1"/>
    <col min="4" max="4" width="17.8515625" style="1" customWidth="1"/>
    <col min="5" max="5" width="17.421875" style="1" customWidth="1"/>
    <col min="6" max="6" width="20.57421875" style="1" customWidth="1"/>
    <col min="7" max="7" width="24.140625" style="1" customWidth="1"/>
    <col min="8" max="8" width="9.140625" style="1" customWidth="1"/>
    <col min="9" max="9" width="13.57421875" style="1" bestFit="1" customWidth="1"/>
    <col min="10" max="16384" width="9.140625" style="1" customWidth="1"/>
  </cols>
  <sheetData>
    <row r="1" spans="1:5" ht="20.25">
      <c r="A1" s="3" t="s">
        <v>0</v>
      </c>
      <c r="B1" s="3"/>
      <c r="C1" s="3"/>
      <c r="D1" s="3"/>
      <c r="E1" s="3"/>
    </row>
    <row r="2" spans="1:5" ht="20.25">
      <c r="A2" s="3" t="s">
        <v>33</v>
      </c>
      <c r="B2" s="3"/>
      <c r="C2" s="3"/>
      <c r="D2" s="3"/>
      <c r="E2" s="3"/>
    </row>
    <row r="3" ht="20.25">
      <c r="A3" s="4"/>
    </row>
    <row r="4" spans="1:5" ht="20.25">
      <c r="A4" s="5" t="s">
        <v>2</v>
      </c>
      <c r="B4" s="5"/>
      <c r="C4" s="5"/>
      <c r="D4" s="5"/>
      <c r="E4" s="5"/>
    </row>
    <row r="5" spans="1:5" ht="15.75" customHeight="1">
      <c r="A5" s="6" t="s">
        <v>3</v>
      </c>
      <c r="B5" s="6"/>
      <c r="C5" s="6"/>
      <c r="D5" s="6"/>
      <c r="E5" s="6"/>
    </row>
    <row r="6" ht="15">
      <c r="A6" s="7"/>
    </row>
    <row r="7" ht="18">
      <c r="A7" s="8" t="s">
        <v>4</v>
      </c>
    </row>
    <row r="8" ht="20.25">
      <c r="A8" s="4"/>
    </row>
    <row r="9" spans="1:5" ht="20.25">
      <c r="A9" s="9" t="s">
        <v>5</v>
      </c>
      <c r="B9" s="10" t="s">
        <v>6</v>
      </c>
      <c r="C9" s="9">
        <v>2023</v>
      </c>
      <c r="D9" s="9"/>
      <c r="E9" s="9"/>
    </row>
    <row r="10" spans="1:5" ht="40.5">
      <c r="A10" s="9"/>
      <c r="B10" s="10"/>
      <c r="C10" s="10" t="s">
        <v>7</v>
      </c>
      <c r="D10" s="10" t="s">
        <v>8</v>
      </c>
      <c r="E10" s="9" t="s">
        <v>9</v>
      </c>
    </row>
    <row r="11" spans="1:7" ht="20.25">
      <c r="A11" s="11" t="s">
        <v>10</v>
      </c>
      <c r="B11" s="12" t="s">
        <v>11</v>
      </c>
      <c r="C11" s="13">
        <v>707</v>
      </c>
      <c r="D11" s="13">
        <v>661</v>
      </c>
      <c r="E11" s="13">
        <v>661</v>
      </c>
      <c r="G11" s="1" t="s">
        <v>12</v>
      </c>
    </row>
    <row r="12" spans="1:5" ht="25.5">
      <c r="A12" s="14" t="s">
        <v>13</v>
      </c>
      <c r="B12" s="12" t="s">
        <v>14</v>
      </c>
      <c r="C12" s="13">
        <f>C13/C11</f>
        <v>810.4708628005658</v>
      </c>
      <c r="D12" s="13">
        <f>D13/D11</f>
        <v>728.0090771558245</v>
      </c>
      <c r="E12" s="13">
        <f>E13/E11</f>
        <v>728.0090771558245</v>
      </c>
    </row>
    <row r="13" spans="1:7" ht="25.5">
      <c r="A13" s="11" t="s">
        <v>15</v>
      </c>
      <c r="B13" s="12" t="s">
        <v>14</v>
      </c>
      <c r="C13" s="13">
        <f>C15+C29+C30+C31+C32+C33</f>
        <v>573002.9</v>
      </c>
      <c r="D13" s="13">
        <f>D15+D29+D30+D31+D32+D33</f>
        <v>481214</v>
      </c>
      <c r="E13" s="13">
        <f>E15+E29+E30+E31+E32+E33</f>
        <v>481214</v>
      </c>
      <c r="G13" s="15"/>
    </row>
    <row r="14" spans="1:5" ht="20.25">
      <c r="A14" s="16" t="s">
        <v>16</v>
      </c>
      <c r="B14" s="17"/>
      <c r="C14" s="13"/>
      <c r="D14" s="13"/>
      <c r="E14" s="13"/>
    </row>
    <row r="15" spans="1:6" ht="25.5">
      <c r="A15" s="11" t="s">
        <v>17</v>
      </c>
      <c r="B15" s="12" t="s">
        <v>14</v>
      </c>
      <c r="C15" s="18">
        <f>C17+C20+C23+C26</f>
        <v>367594.9</v>
      </c>
      <c r="D15" s="18">
        <f>D17+D20+D23+D26</f>
        <v>307982</v>
      </c>
      <c r="E15" s="18">
        <f>E17+E20+E23+E26</f>
        <v>307982</v>
      </c>
      <c r="F15" s="15"/>
    </row>
    <row r="16" spans="1:7" ht="20.25">
      <c r="A16" s="16" t="s">
        <v>18</v>
      </c>
      <c r="B16" s="17"/>
      <c r="C16" s="18"/>
      <c r="D16" s="18"/>
      <c r="E16" s="18"/>
      <c r="G16" s="19"/>
    </row>
    <row r="17" spans="1:7" ht="32.25" customHeight="1">
      <c r="A17" s="20" t="s">
        <v>19</v>
      </c>
      <c r="B17" s="12" t="s">
        <v>14</v>
      </c>
      <c r="C17" s="18">
        <v>17593.7</v>
      </c>
      <c r="D17" s="18">
        <v>13779</v>
      </c>
      <c r="E17" s="18">
        <v>13779</v>
      </c>
      <c r="F17" s="15"/>
      <c r="G17" s="19"/>
    </row>
    <row r="18" spans="1:7" ht="20.25">
      <c r="A18" s="14" t="s">
        <v>20</v>
      </c>
      <c r="B18" s="21" t="s">
        <v>21</v>
      </c>
      <c r="C18" s="22">
        <v>7</v>
      </c>
      <c r="D18" s="22">
        <v>7</v>
      </c>
      <c r="E18" s="22">
        <v>7</v>
      </c>
      <c r="G18" s="15"/>
    </row>
    <row r="19" spans="1:5" ht="21.75" customHeight="1">
      <c r="A19" s="14" t="s">
        <v>22</v>
      </c>
      <c r="B19" s="12" t="s">
        <v>23</v>
      </c>
      <c r="C19" s="18">
        <f>C17/C18/12</f>
        <v>209.44880952380956</v>
      </c>
      <c r="D19" s="18">
        <f>D17/D18/9</f>
        <v>218.7142857142857</v>
      </c>
      <c r="E19" s="18">
        <f>E17/E18/9</f>
        <v>218.7142857142857</v>
      </c>
    </row>
    <row r="20" spans="1:5" ht="25.5">
      <c r="A20" s="20" t="s">
        <v>24</v>
      </c>
      <c r="B20" s="12" t="s">
        <v>14</v>
      </c>
      <c r="C20" s="18">
        <v>273724.8</v>
      </c>
      <c r="D20" s="18">
        <v>235298</v>
      </c>
      <c r="E20" s="18">
        <v>235298</v>
      </c>
    </row>
    <row r="21" spans="1:5" ht="20.25">
      <c r="A21" s="14" t="s">
        <v>20</v>
      </c>
      <c r="B21" s="21" t="s">
        <v>21</v>
      </c>
      <c r="C21" s="18">
        <v>69</v>
      </c>
      <c r="D21" s="18">
        <v>69</v>
      </c>
      <c r="E21" s="18">
        <v>69</v>
      </c>
    </row>
    <row r="22" spans="1:5" ht="21.75" customHeight="1">
      <c r="A22" s="14" t="s">
        <v>22</v>
      </c>
      <c r="B22" s="12" t="s">
        <v>23</v>
      </c>
      <c r="C22" s="18">
        <f>C20/C21/12</f>
        <v>330.58550724637684</v>
      </c>
      <c r="D22" s="18">
        <f>D20/D21/9</f>
        <v>378.90177133655396</v>
      </c>
      <c r="E22" s="18">
        <f>E20/E21/9</f>
        <v>378.90177133655396</v>
      </c>
    </row>
    <row r="23" spans="1:5" ht="38.25">
      <c r="A23" s="23" t="s">
        <v>25</v>
      </c>
      <c r="B23" s="12" t="s">
        <v>14</v>
      </c>
      <c r="C23" s="18">
        <v>21356.4</v>
      </c>
      <c r="D23" s="18">
        <v>17550</v>
      </c>
      <c r="E23" s="18">
        <v>17550</v>
      </c>
    </row>
    <row r="24" spans="1:5" ht="20.25">
      <c r="A24" s="14" t="s">
        <v>20</v>
      </c>
      <c r="B24" s="21" t="s">
        <v>21</v>
      </c>
      <c r="C24" s="18">
        <v>9</v>
      </c>
      <c r="D24" s="18">
        <v>9</v>
      </c>
      <c r="E24" s="18">
        <v>9</v>
      </c>
    </row>
    <row r="25" spans="1:5" ht="21.75" customHeight="1">
      <c r="A25" s="14" t="s">
        <v>22</v>
      </c>
      <c r="B25" s="12" t="s">
        <v>23</v>
      </c>
      <c r="C25" s="18">
        <f>C23/C24/12</f>
        <v>197.74444444444444</v>
      </c>
      <c r="D25" s="18">
        <f>D23/D24/9</f>
        <v>216.66666666666666</v>
      </c>
      <c r="E25" s="18">
        <f>E23/E24/9</f>
        <v>216.66666666666666</v>
      </c>
    </row>
    <row r="26" spans="1:5" ht="25.5">
      <c r="A26" s="20" t="s">
        <v>26</v>
      </c>
      <c r="B26" s="12" t="s">
        <v>14</v>
      </c>
      <c r="C26" s="18">
        <v>54920</v>
      </c>
      <c r="D26" s="18">
        <v>41355</v>
      </c>
      <c r="E26" s="18">
        <v>41355</v>
      </c>
    </row>
    <row r="27" spans="1:7" ht="20.25">
      <c r="A27" s="14" t="s">
        <v>20</v>
      </c>
      <c r="B27" s="21" t="s">
        <v>21</v>
      </c>
      <c r="C27" s="18">
        <v>45</v>
      </c>
      <c r="D27" s="18">
        <v>45</v>
      </c>
      <c r="E27" s="18">
        <v>45</v>
      </c>
      <c r="G27" s="15"/>
    </row>
    <row r="28" spans="1:5" ht="21.75" customHeight="1">
      <c r="A28" s="14" t="s">
        <v>22</v>
      </c>
      <c r="B28" s="12" t="s">
        <v>23</v>
      </c>
      <c r="C28" s="18">
        <f>C26/C27/12</f>
        <v>101.7037037037037</v>
      </c>
      <c r="D28" s="18">
        <f>D26/D27/9</f>
        <v>102.11111111111111</v>
      </c>
      <c r="E28" s="18">
        <f>E26/E27/9</f>
        <v>102.11111111111111</v>
      </c>
    </row>
    <row r="29" spans="1:9" ht="25.5">
      <c r="A29" s="11" t="s">
        <v>27</v>
      </c>
      <c r="B29" s="12" t="s">
        <v>14</v>
      </c>
      <c r="C29" s="18">
        <v>44517</v>
      </c>
      <c r="D29" s="18">
        <v>34695</v>
      </c>
      <c r="E29" s="18">
        <v>34695</v>
      </c>
      <c r="I29" s="15"/>
    </row>
    <row r="30" spans="1:5" ht="36">
      <c r="A30" s="24" t="s">
        <v>28</v>
      </c>
      <c r="B30" s="12" t="s">
        <v>14</v>
      </c>
      <c r="C30" s="18">
        <v>13745</v>
      </c>
      <c r="D30" s="18">
        <v>11643</v>
      </c>
      <c r="E30" s="18">
        <v>11643</v>
      </c>
    </row>
    <row r="31" spans="1:5" ht="25.5">
      <c r="A31" s="24" t="s">
        <v>29</v>
      </c>
      <c r="B31" s="12" t="s">
        <v>14</v>
      </c>
      <c r="C31" s="18"/>
      <c r="D31" s="18"/>
      <c r="E31" s="18"/>
    </row>
    <row r="32" spans="1:5" ht="53.25" customHeight="1">
      <c r="A32" s="24" t="s">
        <v>30</v>
      </c>
      <c r="B32" s="12" t="s">
        <v>14</v>
      </c>
      <c r="C32" s="13">
        <v>78352</v>
      </c>
      <c r="D32" s="13">
        <v>74769</v>
      </c>
      <c r="E32" s="13">
        <v>74769</v>
      </c>
    </row>
    <row r="33" spans="1:5" ht="72" customHeight="1">
      <c r="A33" s="24" t="s">
        <v>31</v>
      </c>
      <c r="B33" s="12" t="s">
        <v>14</v>
      </c>
      <c r="C33" s="13">
        <v>68794</v>
      </c>
      <c r="D33" s="13">
        <v>52125</v>
      </c>
      <c r="E33" s="13">
        <v>52125</v>
      </c>
    </row>
    <row r="34" ht="20.25">
      <c r="D34" s="15"/>
    </row>
    <row r="35" ht="20.25">
      <c r="D35" s="15"/>
    </row>
  </sheetData>
  <sheetProtection/>
  <mergeCells count="7">
    <mergeCell ref="A1:E1"/>
    <mergeCell ref="A2:E2"/>
    <mergeCell ref="A4:E4"/>
    <mergeCell ref="A5:E5"/>
    <mergeCell ref="C9:E9"/>
    <mergeCell ref="A9:A10"/>
    <mergeCell ref="B9:B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35"/>
  <sheetViews>
    <sheetView tabSelected="1" view="pageBreakPreview" zoomScale="90" zoomScaleNormal="90" zoomScaleSheetLayoutView="90" workbookViewId="0" topLeftCell="A3">
      <selection activeCell="G17" sqref="G17"/>
    </sheetView>
  </sheetViews>
  <sheetFormatPr defaultColWidth="9.140625" defaultRowHeight="15"/>
  <cols>
    <col min="1" max="1" width="69.421875" style="1" customWidth="1"/>
    <col min="2" max="2" width="9.140625" style="2" customWidth="1"/>
    <col min="3" max="3" width="19.421875" style="1" bestFit="1" customWidth="1"/>
    <col min="4" max="4" width="17.8515625" style="1" customWidth="1"/>
    <col min="5" max="5" width="17.421875" style="1" customWidth="1"/>
    <col min="6" max="6" width="20.57421875" style="1" customWidth="1"/>
    <col min="7" max="7" width="24.140625" style="1" customWidth="1"/>
    <col min="8" max="8" width="9.140625" style="1" customWidth="1"/>
    <col min="9" max="9" width="13.57421875" style="1" bestFit="1" customWidth="1"/>
    <col min="10" max="16384" width="9.140625" style="1" customWidth="1"/>
  </cols>
  <sheetData>
    <row r="1" spans="1:5" ht="20.25">
      <c r="A1" s="3" t="s">
        <v>0</v>
      </c>
      <c r="B1" s="3"/>
      <c r="C1" s="3"/>
      <c r="D1" s="3"/>
      <c r="E1" s="3"/>
    </row>
    <row r="2" spans="1:5" ht="20.25">
      <c r="A2" s="3" t="s">
        <v>34</v>
      </c>
      <c r="B2" s="3"/>
      <c r="C2" s="3"/>
      <c r="D2" s="3"/>
      <c r="E2" s="3"/>
    </row>
    <row r="3" ht="20.25">
      <c r="A3" s="4"/>
    </row>
    <row r="4" spans="1:5" ht="20.25">
      <c r="A4" s="5" t="s">
        <v>2</v>
      </c>
      <c r="B4" s="5"/>
      <c r="C4" s="5"/>
      <c r="D4" s="5"/>
      <c r="E4" s="5"/>
    </row>
    <row r="5" spans="1:5" ht="15.75" customHeight="1">
      <c r="A5" s="6" t="s">
        <v>3</v>
      </c>
      <c r="B5" s="6"/>
      <c r="C5" s="6"/>
      <c r="D5" s="6"/>
      <c r="E5" s="6"/>
    </row>
    <row r="6" ht="15">
      <c r="A6" s="7"/>
    </row>
    <row r="7" ht="18">
      <c r="A7" s="8" t="s">
        <v>4</v>
      </c>
    </row>
    <row r="8" ht="20.25">
      <c r="A8" s="4"/>
    </row>
    <row r="9" spans="1:5" ht="20.25">
      <c r="A9" s="9" t="s">
        <v>5</v>
      </c>
      <c r="B9" s="10" t="s">
        <v>6</v>
      </c>
      <c r="C9" s="9">
        <v>2023</v>
      </c>
      <c r="D9" s="9"/>
      <c r="E9" s="9"/>
    </row>
    <row r="10" spans="1:5" ht="40.5">
      <c r="A10" s="9"/>
      <c r="B10" s="10"/>
      <c r="C10" s="10" t="s">
        <v>7</v>
      </c>
      <c r="D10" s="10" t="s">
        <v>8</v>
      </c>
      <c r="E10" s="9" t="s">
        <v>9</v>
      </c>
    </row>
    <row r="11" spans="1:7" ht="20.25">
      <c r="A11" s="11" t="s">
        <v>10</v>
      </c>
      <c r="B11" s="12" t="s">
        <v>11</v>
      </c>
      <c r="C11" s="13">
        <v>648</v>
      </c>
      <c r="D11" s="13">
        <v>648</v>
      </c>
      <c r="E11" s="13">
        <v>648</v>
      </c>
      <c r="G11" s="1" t="s">
        <v>12</v>
      </c>
    </row>
    <row r="12" spans="1:5" ht="25.5">
      <c r="A12" s="14" t="s">
        <v>13</v>
      </c>
      <c r="B12" s="12" t="s">
        <v>14</v>
      </c>
      <c r="C12" s="13">
        <f>C13/C11</f>
        <v>1073.8628086419756</v>
      </c>
      <c r="D12" s="13">
        <f>D13/D11</f>
        <v>1073.8628086419756</v>
      </c>
      <c r="E12" s="13">
        <f>E13/E11</f>
        <v>1073.8328703703705</v>
      </c>
    </row>
    <row r="13" spans="1:7" ht="25.5">
      <c r="A13" s="11" t="s">
        <v>15</v>
      </c>
      <c r="B13" s="12" t="s">
        <v>14</v>
      </c>
      <c r="C13" s="13">
        <f>C15+C29+C30+C31+C32+C33</f>
        <v>695863.1000000001</v>
      </c>
      <c r="D13" s="13">
        <f>D15+D29+D30+D31+D32+D33</f>
        <v>695863.1000000001</v>
      </c>
      <c r="E13" s="13">
        <f>E15+E29+E30+E31+E32+E33</f>
        <v>695843.7000000001</v>
      </c>
      <c r="G13" s="15"/>
    </row>
    <row r="14" spans="1:5" ht="20.25">
      <c r="A14" s="16" t="s">
        <v>16</v>
      </c>
      <c r="B14" s="17"/>
      <c r="C14" s="13"/>
      <c r="D14" s="13"/>
      <c r="E14" s="13"/>
    </row>
    <row r="15" spans="1:6" ht="25.5">
      <c r="A15" s="11" t="s">
        <v>17</v>
      </c>
      <c r="B15" s="12" t="s">
        <v>14</v>
      </c>
      <c r="C15" s="18">
        <f>C17+C20+C23+C26</f>
        <v>476264.80000000005</v>
      </c>
      <c r="D15" s="18">
        <f>D17+D20+D23+D26</f>
        <v>476264.80000000005</v>
      </c>
      <c r="E15" s="18">
        <f>E17+E20+E23+E26</f>
        <v>476264.80000000005</v>
      </c>
      <c r="F15" s="15"/>
    </row>
    <row r="16" spans="1:7" ht="20.25">
      <c r="A16" s="16" t="s">
        <v>18</v>
      </c>
      <c r="B16" s="17"/>
      <c r="C16" s="18"/>
      <c r="D16" s="18"/>
      <c r="E16" s="18"/>
      <c r="G16" s="19"/>
    </row>
    <row r="17" spans="1:7" ht="32.25" customHeight="1">
      <c r="A17" s="20" t="s">
        <v>19</v>
      </c>
      <c r="B17" s="12" t="s">
        <v>14</v>
      </c>
      <c r="C17" s="18">
        <v>20593.2</v>
      </c>
      <c r="D17" s="18">
        <v>20593.2</v>
      </c>
      <c r="E17" s="18">
        <v>20593.2</v>
      </c>
      <c r="F17" s="15"/>
      <c r="G17" s="19"/>
    </row>
    <row r="18" spans="1:7" ht="20.25">
      <c r="A18" s="14" t="s">
        <v>20</v>
      </c>
      <c r="B18" s="21" t="s">
        <v>21</v>
      </c>
      <c r="C18" s="22">
        <v>7</v>
      </c>
      <c r="D18" s="22">
        <v>7</v>
      </c>
      <c r="E18" s="22">
        <v>7</v>
      </c>
      <c r="G18" s="15"/>
    </row>
    <row r="19" spans="1:5" ht="21.75" customHeight="1">
      <c r="A19" s="14" t="s">
        <v>22</v>
      </c>
      <c r="B19" s="12" t="s">
        <v>23</v>
      </c>
      <c r="C19" s="18">
        <f>C17/C18/12</f>
        <v>245.15714285714287</v>
      </c>
      <c r="D19" s="18">
        <f>D17/D18/12</f>
        <v>245.15714285714287</v>
      </c>
      <c r="E19" s="18">
        <f>E17/E18/12</f>
        <v>245.15714285714287</v>
      </c>
    </row>
    <row r="20" spans="1:5" ht="25.5">
      <c r="A20" s="20" t="s">
        <v>24</v>
      </c>
      <c r="B20" s="12" t="s">
        <v>14</v>
      </c>
      <c r="C20" s="18">
        <v>373695.2</v>
      </c>
      <c r="D20" s="18">
        <v>373695.2</v>
      </c>
      <c r="E20" s="18">
        <v>373695.2</v>
      </c>
    </row>
    <row r="21" spans="1:5" ht="20.25">
      <c r="A21" s="14" t="s">
        <v>20</v>
      </c>
      <c r="B21" s="21" t="s">
        <v>21</v>
      </c>
      <c r="C21" s="18">
        <v>70</v>
      </c>
      <c r="D21" s="18">
        <v>70</v>
      </c>
      <c r="E21" s="18">
        <v>71</v>
      </c>
    </row>
    <row r="22" spans="1:5" ht="21.75" customHeight="1">
      <c r="A22" s="14" t="s">
        <v>22</v>
      </c>
      <c r="B22" s="12" t="s">
        <v>23</v>
      </c>
      <c r="C22" s="18">
        <f>C20/C21/12</f>
        <v>444.8752380952381</v>
      </c>
      <c r="D22" s="18">
        <f>D20/D21/12</f>
        <v>444.8752380952381</v>
      </c>
      <c r="E22" s="18">
        <f>E20/E21/9</f>
        <v>584.8125195618154</v>
      </c>
    </row>
    <row r="23" spans="1:5" ht="38.25">
      <c r="A23" s="23" t="s">
        <v>25</v>
      </c>
      <c r="B23" s="12" t="s">
        <v>14</v>
      </c>
      <c r="C23" s="18">
        <v>21356.4</v>
      </c>
      <c r="D23" s="18">
        <v>21356.4</v>
      </c>
      <c r="E23" s="18">
        <v>21356.4</v>
      </c>
    </row>
    <row r="24" spans="1:5" ht="20.25">
      <c r="A24" s="14" t="s">
        <v>20</v>
      </c>
      <c r="B24" s="21" t="s">
        <v>21</v>
      </c>
      <c r="C24" s="18">
        <v>9</v>
      </c>
      <c r="D24" s="18">
        <v>9</v>
      </c>
      <c r="E24" s="18">
        <v>9</v>
      </c>
    </row>
    <row r="25" spans="1:5" ht="21.75" customHeight="1">
      <c r="A25" s="14" t="s">
        <v>22</v>
      </c>
      <c r="B25" s="12" t="s">
        <v>23</v>
      </c>
      <c r="C25" s="18">
        <f>C23/C24/12</f>
        <v>197.74444444444444</v>
      </c>
      <c r="D25" s="18">
        <f>D23/D24/12</f>
        <v>197.74444444444444</v>
      </c>
      <c r="E25" s="18">
        <f>E23/E24/12</f>
        <v>197.74444444444444</v>
      </c>
    </row>
    <row r="26" spans="1:5" ht="25.5">
      <c r="A26" s="20" t="s">
        <v>26</v>
      </c>
      <c r="B26" s="12" t="s">
        <v>14</v>
      </c>
      <c r="C26" s="18">
        <v>60620</v>
      </c>
      <c r="D26" s="18">
        <v>60620</v>
      </c>
      <c r="E26" s="18">
        <v>60620</v>
      </c>
    </row>
    <row r="27" spans="1:7" ht="20.25">
      <c r="A27" s="14" t="s">
        <v>20</v>
      </c>
      <c r="B27" s="21" t="s">
        <v>21</v>
      </c>
      <c r="C27" s="18">
        <v>45</v>
      </c>
      <c r="D27" s="18">
        <v>45</v>
      </c>
      <c r="E27" s="18">
        <v>45</v>
      </c>
      <c r="G27" s="15"/>
    </row>
    <row r="28" spans="1:5" ht="21.75" customHeight="1">
      <c r="A28" s="14" t="s">
        <v>22</v>
      </c>
      <c r="B28" s="12" t="s">
        <v>23</v>
      </c>
      <c r="C28" s="18">
        <f>C26/C27/12</f>
        <v>112.25925925925925</v>
      </c>
      <c r="D28" s="18">
        <f>D26/D27/12</f>
        <v>112.25925925925925</v>
      </c>
      <c r="E28" s="18">
        <f>E26/E27/12</f>
        <v>112.25925925925925</v>
      </c>
    </row>
    <row r="29" spans="1:9" ht="25.5">
      <c r="A29" s="11" t="s">
        <v>27</v>
      </c>
      <c r="B29" s="12" t="s">
        <v>14</v>
      </c>
      <c r="C29" s="18">
        <v>44517</v>
      </c>
      <c r="D29" s="18">
        <v>44517</v>
      </c>
      <c r="E29" s="18">
        <v>44503.6</v>
      </c>
      <c r="I29" s="15"/>
    </row>
    <row r="30" spans="1:5" ht="36">
      <c r="A30" s="24" t="s">
        <v>28</v>
      </c>
      <c r="B30" s="12" t="s">
        <v>14</v>
      </c>
      <c r="C30" s="18">
        <v>13745</v>
      </c>
      <c r="D30" s="18">
        <v>13745</v>
      </c>
      <c r="E30" s="18">
        <v>13739</v>
      </c>
    </row>
    <row r="31" spans="1:5" ht="25.5">
      <c r="A31" s="24" t="s">
        <v>29</v>
      </c>
      <c r="B31" s="12" t="s">
        <v>14</v>
      </c>
      <c r="C31" s="18"/>
      <c r="D31" s="18"/>
      <c r="E31" s="18"/>
    </row>
    <row r="32" spans="1:5" ht="53.25" customHeight="1">
      <c r="A32" s="24" t="s">
        <v>30</v>
      </c>
      <c r="B32" s="12" t="s">
        <v>14</v>
      </c>
      <c r="C32" s="13">
        <v>78352</v>
      </c>
      <c r="D32" s="13">
        <v>78352</v>
      </c>
      <c r="E32" s="13">
        <v>78352</v>
      </c>
    </row>
    <row r="33" spans="1:5" ht="72" customHeight="1">
      <c r="A33" s="24" t="s">
        <v>31</v>
      </c>
      <c r="B33" s="12" t="s">
        <v>14</v>
      </c>
      <c r="C33" s="13">
        <v>82984.3</v>
      </c>
      <c r="D33" s="13">
        <v>82984.3</v>
      </c>
      <c r="E33" s="13">
        <v>82984.3</v>
      </c>
    </row>
    <row r="34" ht="20.25">
      <c r="D34" s="15"/>
    </row>
    <row r="35" ht="20.25">
      <c r="D35" s="15"/>
    </row>
  </sheetData>
  <sheetProtection/>
  <mergeCells count="7">
    <mergeCell ref="A1:E1"/>
    <mergeCell ref="A2:E2"/>
    <mergeCell ref="A4:E4"/>
    <mergeCell ref="A5:E5"/>
    <mergeCell ref="C9:E9"/>
    <mergeCell ref="A9:A10"/>
    <mergeCell ref="B9:B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2015-06-05T18:19:34Z</dcterms:created>
  <dcterms:modified xsi:type="dcterms:W3CDTF">2024-01-24T09:46:48Z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5D2C3C91F65741A8BA73355BF3866999_12</vt:lpwstr>
  </property>
  <property fmtid="{D5CDD505-2E9C-101B-9397-08002B2CF9AE}" pid="4" name="KSOProductBuildV">
    <vt:lpwstr>1049-12.2.0.13431</vt:lpwstr>
  </property>
</Properties>
</file>